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go\Documents\S2S_frame\SDC345\frame_misumi_ver12\設計思想\"/>
    </mc:Choice>
  </mc:AlternateContent>
  <xr:revisionPtr revIDLastSave="0" documentId="13_ncr:1_{8AA7EBD3-F20E-4208-8225-C5EA734A56F0}" xr6:coauthVersionLast="47" xr6:coauthVersionMax="47" xr10:uidLastSave="{00000000-0000-0000-0000-000000000000}"/>
  <bookViews>
    <workbookView xWindow="816" yWindow="540" windowWidth="21924" windowHeight="11484" xr2:uid="{00000000-000D-0000-FFFF-FFFF00000000}"/>
  </bookViews>
  <sheets>
    <sheet name="SDC345_frame_arm_9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E56" i="1"/>
  <c r="H23" i="1"/>
  <c r="H24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1" i="1"/>
  <c r="E67" i="1"/>
  <c r="G54" i="1"/>
  <c r="G57" i="1" s="1"/>
  <c r="H57" i="1" s="1"/>
  <c r="G33" i="1"/>
  <c r="H33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59" i="1"/>
  <c r="H59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4" i="1"/>
  <c r="H34" i="1" s="1"/>
  <c r="G35" i="1"/>
  <c r="H3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5" i="1"/>
  <c r="H25" i="1" s="1"/>
  <c r="G5" i="1"/>
  <c r="H5" i="1" s="1"/>
  <c r="H54" i="1" l="1"/>
  <c r="G21" i="1"/>
  <c r="H21" i="1" s="1"/>
  <c r="G36" i="1"/>
  <c r="H36" i="1" s="1"/>
  <c r="G67" i="1"/>
  <c r="H67" i="1" s="1"/>
  <c r="G69" i="1" l="1"/>
</calcChain>
</file>

<file path=xl/sharedStrings.xml><?xml version="1.0" encoding="utf-8"?>
<sst xmlns="http://schemas.openxmlformats.org/spreadsheetml/2006/main" count="161" uniqueCount="113">
  <si>
    <t>見積ID</t>
  </si>
  <si>
    <t>バルーンID</t>
  </si>
  <si>
    <t>型番</t>
  </si>
  <si>
    <t>部品名</t>
  </si>
  <si>
    <t>合計</t>
  </si>
  <si>
    <t>GNFS8-4545-180</t>
  </si>
  <si>
    <t>8-45シリーズ 正方形 45×45mm 1列溝 4面溝</t>
  </si>
  <si>
    <t>GNFS8-4545-185</t>
  </si>
  <si>
    <t>GNFS8-4545-365</t>
  </si>
  <si>
    <t>GNFS8-4590-360-LTP</t>
  </si>
  <si>
    <t>8-45シリーズ 長方形 45×90mm 2列溝 4面溝</t>
  </si>
  <si>
    <t>GNFS8-4590-360-RTP</t>
  </si>
  <si>
    <t>GNFS8-9090-1090</t>
  </si>
  <si>
    <t>8-45シリーズ 正方形 90×90mm 2列溝 4面溝</t>
  </si>
  <si>
    <t>GNFS8-9090-1910</t>
  </si>
  <si>
    <t>GNFS8-9090-1940</t>
  </si>
  <si>
    <t>GNFS8-9090-225</t>
  </si>
  <si>
    <t>GNFS8-9090-369</t>
  </si>
  <si>
    <t>8-45シリーズ 長方形 45×180mm 4列溝 4面溝</t>
  </si>
  <si>
    <t>HBLFSDW8-90-SET</t>
  </si>
  <si>
    <t>突起付反転ブラケット</t>
  </si>
  <si>
    <t>HBLFSN8-45-SET</t>
  </si>
  <si>
    <t>HPTLD8-45-SET</t>
  </si>
  <si>
    <t>8-45シリーズ(溝幅10ｍｍ) 45・90角アルミフレーム用板金プレート Lタイプ</t>
  </si>
  <si>
    <t>HPTSD8-45-SET</t>
  </si>
  <si>
    <t>8-45シリーズ(溝幅10ｍｍ) 45・90角アルミフレーム用板金プレート 角タイプ</t>
  </si>
  <si>
    <t>HPTTD8-45-SET</t>
  </si>
  <si>
    <t>8-45シリーズ(溝幅10ｍｍ) 45・90角アルミフレーム用板金プレート T型・十字型</t>
  </si>
  <si>
    <t>フレーム上部</t>
    <rPh sb="4" eb="6">
      <t>ジョウブ</t>
    </rPh>
    <phoneticPr fontId="18"/>
  </si>
  <si>
    <t>GNFS8-9090-2120</t>
  </si>
  <si>
    <t>GNFS8-9090-755-LTP</t>
  </si>
  <si>
    <t>GNFS8-9090-910</t>
  </si>
  <si>
    <t>アルミフレーム用アジャスタパッド 重荷重タイプ</t>
  </si>
  <si>
    <t>CBM12-25</t>
  </si>
  <si>
    <t>GLF8-9090-20</t>
  </si>
  <si>
    <t>フットベース</t>
  </si>
  <si>
    <t>フレーム下部</t>
    <rPh sb="4" eb="6">
      <t>カブ</t>
    </rPh>
    <phoneticPr fontId="18"/>
  </si>
  <si>
    <t>その他パーツ</t>
    <rPh sb="2" eb="3">
      <t>タ</t>
    </rPh>
    <phoneticPr fontId="18"/>
  </si>
  <si>
    <t>プレシジョンピン</t>
    <phoneticPr fontId="18"/>
  </si>
  <si>
    <t>UNST8-50</t>
    <phoneticPr fontId="18"/>
  </si>
  <si>
    <t>CHI24</t>
    <phoneticPr fontId="18"/>
  </si>
  <si>
    <t>SDC345フレームのIボルト</t>
    <phoneticPr fontId="18"/>
  </si>
  <si>
    <t>プレート</t>
    <phoneticPr fontId="18"/>
  </si>
  <si>
    <t>単価</t>
    <rPh sb="0" eb="2">
      <t>タンカ</t>
    </rPh>
    <phoneticPr fontId="18"/>
  </si>
  <si>
    <t>上下アンカープレート固定用ネジ</t>
    <rPh sb="0" eb="2">
      <t>ジョウゲ</t>
    </rPh>
    <rPh sb="10" eb="13">
      <t>コテイヨウ</t>
    </rPh>
    <phoneticPr fontId="18"/>
  </si>
  <si>
    <t>SCB8-25</t>
    <phoneticPr fontId="18"/>
  </si>
  <si>
    <t>SCB8-50</t>
    <phoneticPr fontId="18"/>
  </si>
  <si>
    <t>Iボルト用プレート固定用ネジ</t>
    <rPh sb="4" eb="5">
      <t>ヨウ</t>
    </rPh>
    <rPh sb="9" eb="12">
      <t>コテイヨウ</t>
    </rPh>
    <phoneticPr fontId="18"/>
  </si>
  <si>
    <t>CBM12-25</t>
    <phoneticPr fontId="18"/>
  </si>
  <si>
    <t>上</t>
    <rPh sb="0" eb="1">
      <t>ウエ</t>
    </rPh>
    <phoneticPr fontId="18"/>
  </si>
  <si>
    <t>NS16-P</t>
    <phoneticPr fontId="18"/>
  </si>
  <si>
    <t>税抜</t>
    <rPh sb="0" eb="2">
      <t>ゼイヌキ</t>
    </rPh>
    <phoneticPr fontId="18"/>
  </si>
  <si>
    <t>最大 10日</t>
    <rPh sb="0" eb="2">
      <t>サイダイ</t>
    </rPh>
    <rPh sb="5" eb="6">
      <t>ニチ</t>
    </rPh>
    <phoneticPr fontId="18"/>
  </si>
  <si>
    <t>HFS8-45180-500</t>
    <phoneticPr fontId="18"/>
  </si>
  <si>
    <t>AJSN8-20</t>
    <phoneticPr fontId="18"/>
  </si>
  <si>
    <t>GNFS8-4590-320</t>
    <phoneticPr fontId="18"/>
  </si>
  <si>
    <t>HBLFSN8-45-SET</t>
    <phoneticPr fontId="18"/>
  </si>
  <si>
    <t>ANE16-200</t>
    <phoneticPr fontId="18"/>
  </si>
  <si>
    <t>SLW16</t>
    <phoneticPr fontId="18"/>
  </si>
  <si>
    <t>WS16-P</t>
    <phoneticPr fontId="18"/>
  </si>
  <si>
    <t>WSJJ40-20-5</t>
    <phoneticPr fontId="18"/>
  </si>
  <si>
    <t>JTACS-SUD-A170-B170-T4-X17.5-F45-Y17.5-G135-N8-L107.5-V45-S17.5-W135-NA8</t>
    <phoneticPr fontId="18"/>
  </si>
  <si>
    <t>SJPNGB10-P17-B15-G8</t>
    <phoneticPr fontId="18"/>
  </si>
  <si>
    <t>SCB6-50</t>
    <phoneticPr fontId="18"/>
  </si>
  <si>
    <t>o</t>
    <phoneticPr fontId="18"/>
  </si>
  <si>
    <t>アルミフレーム用六角穴付ボルト 24 + フレームとAlプレート固定用ネジ (上) 12</t>
    <rPh sb="39" eb="40">
      <t>ウエ</t>
    </rPh>
    <phoneticPr fontId="18"/>
  </si>
  <si>
    <t>アンカープレート・フレーム締結用ブラケットセット</t>
    <rPh sb="13" eb="16">
      <t>テイケツヨウ</t>
    </rPh>
    <phoneticPr fontId="18"/>
  </si>
  <si>
    <t>GNFS8-9090-810</t>
    <phoneticPr fontId="18"/>
  </si>
  <si>
    <t>税込み</t>
    <rPh sb="0" eb="2">
      <t>ゼイコ</t>
    </rPh>
    <phoneticPr fontId="18"/>
  </si>
  <si>
    <t>GNFS8-4590-410</t>
    <phoneticPr fontId="18"/>
  </si>
  <si>
    <t>FJFNS20-150</t>
    <phoneticPr fontId="18"/>
  </si>
  <si>
    <t>Iボルト固定用プレート　t40.0</t>
    <rPh sb="4" eb="7">
      <t>コテイヨウ</t>
    </rPh>
    <phoneticPr fontId="18"/>
  </si>
  <si>
    <t>下部位置調節用プレート　Al t10.0  15x180x200</t>
    <rPh sb="0" eb="2">
      <t>カブ</t>
    </rPh>
    <rPh sb="2" eb="6">
      <t>イチチョウセツ</t>
    </rPh>
    <rPh sb="6" eb="7">
      <t>ヨウ</t>
    </rPh>
    <phoneticPr fontId="18"/>
  </si>
  <si>
    <t>下部位置調節用プレート デルリン t10.0 10x180x120</t>
    <rPh sb="0" eb="2">
      <t>カブ</t>
    </rPh>
    <rPh sb="2" eb="6">
      <t>イチチョウセツ</t>
    </rPh>
    <rPh sb="6" eb="7">
      <t>ヨウ</t>
    </rPh>
    <phoneticPr fontId="18"/>
  </si>
  <si>
    <t>上部位置調節用プレート デルリン t10.0 10x45x135</t>
    <rPh sb="0" eb="2">
      <t>ジョウブ</t>
    </rPh>
    <rPh sb="2" eb="7">
      <t>イチチョウセツヨウ</t>
    </rPh>
    <phoneticPr fontId="18"/>
  </si>
  <si>
    <t>上部位置調節用プレート Al  t20.0 20x75x135</t>
    <rPh sb="0" eb="2">
      <t>ジョウブ</t>
    </rPh>
    <rPh sb="2" eb="7">
      <t>イチチョウセツヨウ</t>
    </rPh>
    <phoneticPr fontId="18"/>
  </si>
  <si>
    <t>アンカープレート上　Al t15.0　15x490x1090</t>
    <rPh sb="8" eb="9">
      <t>ウエ</t>
    </rPh>
    <phoneticPr fontId="18"/>
  </si>
  <si>
    <t>アンカー絶縁用プレート　塩ビ　t5.0 5x490x1090</t>
    <rPh sb="4" eb="6">
      <t>ゼツエン</t>
    </rPh>
    <rPh sb="6" eb="7">
      <t>ヨウ</t>
    </rPh>
    <rPh sb="12" eb="13">
      <t>エン</t>
    </rPh>
    <phoneticPr fontId="18"/>
  </si>
  <si>
    <t>アンカープレート下　Al t15.0　15x490x1090</t>
    <rPh sb="8" eb="9">
      <t>シタ</t>
    </rPh>
    <phoneticPr fontId="18"/>
  </si>
  <si>
    <t>miusmi</t>
    <phoneticPr fontId="18"/>
  </si>
  <si>
    <t>シーアイ工業</t>
    <rPh sb="4" eb="6">
      <t>コウギョウ</t>
    </rPh>
    <phoneticPr fontId="18"/>
  </si>
  <si>
    <t>HNTT8-8</t>
    <phoneticPr fontId="18"/>
  </si>
  <si>
    <t>CBM8-15</t>
    <phoneticPr fontId="18"/>
  </si>
  <si>
    <t>位置調節：絶縁体（低反発ウレタン付き）位置調節ネジ</t>
    <rPh sb="0" eb="4">
      <t>イチチョウセツ</t>
    </rPh>
    <rPh sb="5" eb="8">
      <t>ゼツエンタイ</t>
    </rPh>
    <rPh sb="9" eb="12">
      <t>テイハンパツ</t>
    </rPh>
    <rPh sb="16" eb="17">
      <t>ツ</t>
    </rPh>
    <rPh sb="19" eb="23">
      <t>イチチョウセツ</t>
    </rPh>
    <phoneticPr fontId="18"/>
  </si>
  <si>
    <t>位置調節：金属ブロック</t>
    <rPh sb="5" eb="7">
      <t>キンゾク</t>
    </rPh>
    <phoneticPr fontId="18"/>
  </si>
  <si>
    <t>位置調節：フレーム断面とAlプレート固定用ネジ　上部位置調節機構</t>
    <rPh sb="9" eb="11">
      <t>ダンメン</t>
    </rPh>
    <rPh sb="18" eb="21">
      <t>コテイヨウ</t>
    </rPh>
    <rPh sb="24" eb="26">
      <t>ジョウブ</t>
    </rPh>
    <rPh sb="26" eb="30">
      <t>イチチョウセツ</t>
    </rPh>
    <rPh sb="30" eb="32">
      <t>キコウ</t>
    </rPh>
    <phoneticPr fontId="18"/>
  </si>
  <si>
    <t>位置調節：フレームとAlプレート固定用ネジ(下) 18 + 上下アンカープレート固定用ネジ 8</t>
    <rPh sb="16" eb="19">
      <t>コテイヨウ</t>
    </rPh>
    <rPh sb="22" eb="23">
      <t>シタ</t>
    </rPh>
    <phoneticPr fontId="18"/>
  </si>
  <si>
    <t>位置調節：Alとデルリン、フレームの固定用ネジ（下）</t>
    <rPh sb="18" eb="21">
      <t>コテイヨウ</t>
    </rPh>
    <rPh sb="24" eb="25">
      <t>シタ</t>
    </rPh>
    <phoneticPr fontId="18"/>
  </si>
  <si>
    <t>上下フレーム締結用角ブラケット　固定用ネジ　8x8</t>
    <rPh sb="0" eb="2">
      <t>ジョウゲ</t>
    </rPh>
    <rPh sb="6" eb="9">
      <t>テイケツヨウ</t>
    </rPh>
    <rPh sb="9" eb="10">
      <t>カク</t>
    </rPh>
    <rPh sb="16" eb="19">
      <t>コテイヨウ</t>
    </rPh>
    <phoneticPr fontId="18"/>
  </si>
  <si>
    <t>先入れナット　</t>
    <rPh sb="0" eb="2">
      <t>サキイ</t>
    </rPh>
    <phoneticPr fontId="18"/>
  </si>
  <si>
    <t>アンカーボルト用スプリング　M16</t>
    <rPh sb="7" eb="8">
      <t>ヨウ</t>
    </rPh>
    <phoneticPr fontId="18"/>
  </si>
  <si>
    <t>アンカーボルト　M16</t>
    <phoneticPr fontId="18"/>
  </si>
  <si>
    <t>アンカーボルト用ナット　M16 10個いりパック</t>
    <rPh sb="7" eb="8">
      <t>ヨウ</t>
    </rPh>
    <rPh sb="18" eb="19">
      <t>コ</t>
    </rPh>
    <phoneticPr fontId="18"/>
  </si>
  <si>
    <t>アンカーボルト用ワッシャー　M16　（外径 32 mm）</t>
    <rPh sb="7" eb="8">
      <t>ヨウ</t>
    </rPh>
    <rPh sb="19" eb="21">
      <t>ガイケイ</t>
    </rPh>
    <phoneticPr fontId="18"/>
  </si>
  <si>
    <t>アンカーボルト用絶縁デルリンワッシャー　(外径 40 mm)</t>
    <rPh sb="7" eb="8">
      <t>ヨウ</t>
    </rPh>
    <rPh sb="8" eb="10">
      <t>ゼツエン</t>
    </rPh>
    <rPh sb="21" eb="23">
      <t>ガイケイ</t>
    </rPh>
    <phoneticPr fontId="18"/>
  </si>
  <si>
    <t>CBM8-15</t>
    <phoneticPr fontId="18"/>
  </si>
  <si>
    <t>CBM8-35</t>
    <phoneticPr fontId="18"/>
  </si>
  <si>
    <t>位置調節：金属ブロックとデルリン固定用ネジ (上・下)</t>
    <rPh sb="5" eb="7">
      <t>キンゾク</t>
    </rPh>
    <rPh sb="16" eb="19">
      <t>コテイヨウ</t>
    </rPh>
    <rPh sb="23" eb="24">
      <t>ウエ</t>
    </rPh>
    <rPh sb="25" eb="26">
      <t>シタ</t>
    </rPh>
    <phoneticPr fontId="18"/>
  </si>
  <si>
    <t>クーポン適用</t>
    <rPh sb="4" eb="6">
      <t>テキヨウ</t>
    </rPh>
    <phoneticPr fontId="18"/>
  </si>
  <si>
    <t>???</t>
    <phoneticPr fontId="18"/>
  </si>
  <si>
    <t>SDC345フレーム部品</t>
    <rPh sb="10" eb="12">
      <t>ブヒン</t>
    </rPh>
    <phoneticPr fontId="18"/>
  </si>
  <si>
    <t>※令和３年度発注分は黄色で示した</t>
    <rPh sb="1" eb="3">
      <t>レイワ</t>
    </rPh>
    <rPh sb="4" eb="6">
      <t>ネンド</t>
    </rPh>
    <rPh sb="6" eb="9">
      <t>ハッチュウブン</t>
    </rPh>
    <rPh sb="10" eb="12">
      <t>キイロ</t>
    </rPh>
    <rPh sb="13" eb="14">
      <t>シメ</t>
    </rPh>
    <phoneticPr fontId="18"/>
  </si>
  <si>
    <t>プレート</t>
    <phoneticPr fontId="18"/>
  </si>
  <si>
    <t>発注日</t>
    <rPh sb="0" eb="2">
      <t>ハッチュウ</t>
    </rPh>
    <rPh sb="2" eb="3">
      <t>ヒ</t>
    </rPh>
    <phoneticPr fontId="18"/>
  </si>
  <si>
    <t>税抜</t>
    <rPh sb="0" eb="2">
      <t>ゼイヌキ</t>
    </rPh>
    <phoneticPr fontId="18"/>
  </si>
  <si>
    <t>個数</t>
    <rPh sb="0" eb="2">
      <t>コスウ</t>
    </rPh>
    <phoneticPr fontId="18"/>
  </si>
  <si>
    <t>フレーム上部</t>
    <rPh sb="4" eb="6">
      <t>ジョウブ</t>
    </rPh>
    <phoneticPr fontId="18"/>
  </si>
  <si>
    <t>フレーム下部　足</t>
    <rPh sb="4" eb="5">
      <t>シタ</t>
    </rPh>
    <rPh sb="5" eb="6">
      <t>ブ</t>
    </rPh>
    <rPh sb="7" eb="8">
      <t>アシ</t>
    </rPh>
    <phoneticPr fontId="18"/>
  </si>
  <si>
    <t>その他部品（位置調節ネジとか）</t>
    <rPh sb="2" eb="5">
      <t>タブヒン</t>
    </rPh>
    <rPh sb="6" eb="10">
      <t>イチチョウセツ</t>
    </rPh>
    <phoneticPr fontId="18"/>
  </si>
  <si>
    <t>検収</t>
    <rPh sb="0" eb="2">
      <t>ケンシュウ</t>
    </rPh>
    <phoneticPr fontId="18"/>
  </si>
  <si>
    <t>小計</t>
    <rPh sb="0" eb="2">
      <t>ショウケイ</t>
    </rPh>
    <phoneticPr fontId="18"/>
  </si>
  <si>
    <t>o</t>
    <phoneticPr fontId="18"/>
  </si>
  <si>
    <t>納期</t>
    <rPh sb="0" eb="2">
      <t>ノウキ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</si>
</sst>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333333"/>
      <name val="游ゴシック Light"/>
      <family val="3"/>
      <charset val="128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9" fillId="0" borderId="0" xfId="0" applyFont="1">
      <alignment vertical="center"/>
    </xf>
    <xf numFmtId="0" fontId="0" fillId="33" borderId="0" xfId="0" applyFill="1">
      <alignment vertical="center"/>
    </xf>
    <xf numFmtId="56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33" borderId="0" xfId="0" applyFill="1" applyBorder="1">
      <alignment vertical="center"/>
    </xf>
    <xf numFmtId="56" fontId="0" fillId="0" borderId="0" xfId="0" applyNumberFormat="1" applyBorder="1">
      <alignment vertical="center"/>
    </xf>
    <xf numFmtId="0" fontId="0" fillId="0" borderId="10" xfId="0" applyBorder="1">
      <alignment vertical="center"/>
    </xf>
    <xf numFmtId="0" fontId="0" fillId="34" borderId="10" xfId="0" applyFill="1" applyBorder="1">
      <alignment vertical="center"/>
    </xf>
    <xf numFmtId="0" fontId="0" fillId="0" borderId="11" xfId="0" applyBorder="1">
      <alignment vertical="center"/>
    </xf>
    <xf numFmtId="0" fontId="0" fillId="34" borderId="0" xfId="0" applyFill="1" applyBorder="1">
      <alignment vertical="center"/>
    </xf>
    <xf numFmtId="0" fontId="0" fillId="0" borderId="0" xfId="0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0"/>
  <sheetViews>
    <sheetView tabSelected="1" topLeftCell="B1" workbookViewId="0">
      <pane xSplit="2" ySplit="3" topLeftCell="E22" activePane="bottomRight" state="frozen"/>
      <selection activeCell="B1" sqref="B1"/>
      <selection pane="topRight" activeCell="D1" sqref="D1"/>
      <selection pane="bottomLeft" activeCell="B4" sqref="B4"/>
      <selection pane="bottomRight" activeCell="L26" sqref="L26"/>
    </sheetView>
  </sheetViews>
  <sheetFormatPr defaultRowHeight="18" x14ac:dyDescent="0.45"/>
  <cols>
    <col min="1" max="1" width="14.19921875" customWidth="1"/>
    <col min="2" max="2" width="12.5" customWidth="1"/>
    <col min="3" max="3" width="20.69921875" customWidth="1"/>
    <col min="4" max="4" width="71.69921875" customWidth="1"/>
    <col min="5" max="5" width="9.296875" customWidth="1"/>
    <col min="9" max="9" width="13.5" customWidth="1"/>
    <col min="10" max="10" width="9" customWidth="1"/>
    <col min="11" max="11" width="6.19921875" customWidth="1"/>
  </cols>
  <sheetData>
    <row r="1" spans="1:13" ht="52.8" customHeight="1" x14ac:dyDescent="0.45">
      <c r="B1" t="s">
        <v>100</v>
      </c>
      <c r="D1" t="s">
        <v>101</v>
      </c>
    </row>
    <row r="2" spans="1:13" x14ac:dyDescent="0.45">
      <c r="A2" t="s">
        <v>28</v>
      </c>
    </row>
    <row r="3" spans="1:13" x14ac:dyDescent="0.45">
      <c r="A3" t="s">
        <v>0</v>
      </c>
      <c r="B3" t="s">
        <v>1</v>
      </c>
      <c r="C3" t="s">
        <v>2</v>
      </c>
      <c r="D3" t="s">
        <v>3</v>
      </c>
      <c r="E3" t="s">
        <v>105</v>
      </c>
      <c r="F3" t="s">
        <v>43</v>
      </c>
      <c r="G3" t="s">
        <v>104</v>
      </c>
      <c r="H3" t="s">
        <v>68</v>
      </c>
      <c r="J3" t="s">
        <v>103</v>
      </c>
      <c r="K3" t="s">
        <v>112</v>
      </c>
      <c r="L3" t="s">
        <v>109</v>
      </c>
    </row>
    <row r="4" spans="1:13" x14ac:dyDescent="0.45">
      <c r="B4" s="7" t="s">
        <v>79</v>
      </c>
      <c r="C4" s="7" t="s">
        <v>106</v>
      </c>
      <c r="D4" s="7"/>
      <c r="E4" s="7"/>
      <c r="F4" s="7"/>
      <c r="G4" s="7"/>
      <c r="H4" s="7"/>
      <c r="I4" s="7"/>
      <c r="J4" s="7"/>
      <c r="K4" s="7"/>
      <c r="L4" s="7"/>
      <c r="M4" s="4"/>
    </row>
    <row r="5" spans="1:13" x14ac:dyDescent="0.45">
      <c r="A5">
        <v>1</v>
      </c>
      <c r="B5" s="4">
        <v>1</v>
      </c>
      <c r="C5" s="5" t="s">
        <v>5</v>
      </c>
      <c r="D5" s="5" t="s">
        <v>6</v>
      </c>
      <c r="E5" s="4">
        <v>2</v>
      </c>
      <c r="F5" s="4">
        <v>890</v>
      </c>
      <c r="G5" s="4">
        <f>E5*F5</f>
        <v>1780</v>
      </c>
      <c r="H5" s="4">
        <f>G5*1.1</f>
        <v>1958.0000000000002</v>
      </c>
      <c r="I5" s="4"/>
      <c r="J5" s="6">
        <v>44599</v>
      </c>
      <c r="K5" s="4">
        <v>1</v>
      </c>
      <c r="L5" s="4" t="s">
        <v>111</v>
      </c>
      <c r="M5" s="4"/>
    </row>
    <row r="6" spans="1:13" x14ac:dyDescent="0.45">
      <c r="A6">
        <v>2</v>
      </c>
      <c r="B6" s="4">
        <v>2</v>
      </c>
      <c r="C6" s="5" t="s">
        <v>7</v>
      </c>
      <c r="D6" s="5" t="s">
        <v>6</v>
      </c>
      <c r="E6" s="4">
        <v>2</v>
      </c>
      <c r="F6" s="4">
        <v>890</v>
      </c>
      <c r="G6" s="4">
        <f t="shared" ref="G6:G35" si="0">E6*F6</f>
        <v>1780</v>
      </c>
      <c r="H6" s="4">
        <f t="shared" ref="H6:H67" si="1">G6*1.1</f>
        <v>1958.0000000000002</v>
      </c>
      <c r="I6" s="4"/>
      <c r="J6" s="6">
        <v>44599</v>
      </c>
      <c r="K6" s="4">
        <v>1</v>
      </c>
      <c r="L6" s="4" t="s">
        <v>111</v>
      </c>
      <c r="M6" s="4"/>
    </row>
    <row r="7" spans="1:13" x14ac:dyDescent="0.45">
      <c r="A7">
        <v>3</v>
      </c>
      <c r="B7" s="4">
        <v>3</v>
      </c>
      <c r="C7" s="5" t="s">
        <v>8</v>
      </c>
      <c r="D7" s="5" t="s">
        <v>6</v>
      </c>
      <c r="E7" s="4">
        <v>2</v>
      </c>
      <c r="F7" s="4">
        <v>1080</v>
      </c>
      <c r="G7" s="4">
        <f t="shared" si="0"/>
        <v>2160</v>
      </c>
      <c r="H7" s="4">
        <f t="shared" si="1"/>
        <v>2376</v>
      </c>
      <c r="I7" s="4"/>
      <c r="J7" s="6">
        <v>44599</v>
      </c>
      <c r="K7" s="4">
        <v>1</v>
      </c>
      <c r="L7" s="11" t="s">
        <v>111</v>
      </c>
      <c r="M7" s="4"/>
    </row>
    <row r="8" spans="1:13" x14ac:dyDescent="0.45">
      <c r="A8">
        <v>4</v>
      </c>
      <c r="B8" s="4">
        <v>4</v>
      </c>
      <c r="C8" s="5" t="s">
        <v>9</v>
      </c>
      <c r="D8" s="5" t="s">
        <v>10</v>
      </c>
      <c r="E8" s="4">
        <v>3</v>
      </c>
      <c r="F8" s="4">
        <v>2690</v>
      </c>
      <c r="G8" s="4">
        <f t="shared" si="0"/>
        <v>8070</v>
      </c>
      <c r="H8" s="4">
        <f t="shared" si="1"/>
        <v>8877</v>
      </c>
      <c r="I8" s="4"/>
      <c r="J8" s="6">
        <v>44599</v>
      </c>
      <c r="K8" s="4">
        <v>1</v>
      </c>
      <c r="L8" s="4" t="s">
        <v>111</v>
      </c>
      <c r="M8" s="4"/>
    </row>
    <row r="9" spans="1:13" x14ac:dyDescent="0.45">
      <c r="A9">
        <v>5</v>
      </c>
      <c r="B9" s="4">
        <v>5</v>
      </c>
      <c r="C9" s="5" t="s">
        <v>11</v>
      </c>
      <c r="D9" s="5" t="s">
        <v>10</v>
      </c>
      <c r="E9" s="4">
        <v>3</v>
      </c>
      <c r="F9" s="4">
        <v>2690</v>
      </c>
      <c r="G9" s="4">
        <f t="shared" si="0"/>
        <v>8070</v>
      </c>
      <c r="H9" s="4">
        <f t="shared" si="1"/>
        <v>8877</v>
      </c>
      <c r="I9" s="4"/>
      <c r="J9" s="6">
        <v>44599</v>
      </c>
      <c r="K9" s="4">
        <v>1</v>
      </c>
      <c r="L9" s="4" t="s">
        <v>111</v>
      </c>
      <c r="M9" s="4"/>
    </row>
    <row r="10" spans="1:13" x14ac:dyDescent="0.45">
      <c r="A10">
        <v>6</v>
      </c>
      <c r="B10" s="4">
        <v>6</v>
      </c>
      <c r="C10" s="5" t="s">
        <v>12</v>
      </c>
      <c r="D10" s="5" t="s">
        <v>13</v>
      </c>
      <c r="E10" s="4">
        <v>4</v>
      </c>
      <c r="F10" s="4">
        <v>10240</v>
      </c>
      <c r="G10" s="4">
        <f t="shared" si="0"/>
        <v>40960</v>
      </c>
      <c r="H10" s="4">
        <f t="shared" si="1"/>
        <v>45056</v>
      </c>
      <c r="I10" s="4"/>
      <c r="J10" s="6">
        <v>44599</v>
      </c>
      <c r="K10" s="4">
        <v>1</v>
      </c>
      <c r="L10" s="4" t="s">
        <v>111</v>
      </c>
      <c r="M10" s="4"/>
    </row>
    <row r="11" spans="1:13" x14ac:dyDescent="0.45">
      <c r="A11">
        <v>7</v>
      </c>
      <c r="B11" s="4">
        <v>7</v>
      </c>
      <c r="C11" s="5" t="s">
        <v>14</v>
      </c>
      <c r="D11" s="5" t="s">
        <v>13</v>
      </c>
      <c r="E11" s="4">
        <v>8</v>
      </c>
      <c r="F11" s="4">
        <v>17950</v>
      </c>
      <c r="G11" s="4">
        <f t="shared" si="0"/>
        <v>143600</v>
      </c>
      <c r="H11" s="4">
        <f t="shared" si="1"/>
        <v>157960</v>
      </c>
      <c r="I11" s="4"/>
      <c r="J11" s="6">
        <v>44599</v>
      </c>
      <c r="K11" s="4">
        <v>1</v>
      </c>
      <c r="L11" s="4" t="s">
        <v>111</v>
      </c>
      <c r="M11" s="4"/>
    </row>
    <row r="12" spans="1:13" x14ac:dyDescent="0.45">
      <c r="A12">
        <v>8</v>
      </c>
      <c r="B12" s="4">
        <v>8</v>
      </c>
      <c r="C12" s="5" t="s">
        <v>15</v>
      </c>
      <c r="D12" s="5" t="s">
        <v>13</v>
      </c>
      <c r="E12" s="4">
        <v>6</v>
      </c>
      <c r="F12" s="4">
        <v>18230</v>
      </c>
      <c r="G12" s="4">
        <f t="shared" si="0"/>
        <v>109380</v>
      </c>
      <c r="H12" s="4">
        <f t="shared" si="1"/>
        <v>120318.00000000001</v>
      </c>
      <c r="I12" s="4"/>
      <c r="J12" s="6">
        <v>44599</v>
      </c>
      <c r="K12" s="4">
        <v>1</v>
      </c>
      <c r="L12" s="4" t="s">
        <v>111</v>
      </c>
      <c r="M12" s="4"/>
    </row>
    <row r="13" spans="1:13" x14ac:dyDescent="0.45">
      <c r="A13">
        <v>9</v>
      </c>
      <c r="B13" s="4">
        <v>9</v>
      </c>
      <c r="C13" s="5" t="s">
        <v>16</v>
      </c>
      <c r="D13" s="5" t="s">
        <v>13</v>
      </c>
      <c r="E13" s="4">
        <v>4</v>
      </c>
      <c r="F13" s="4">
        <v>2810</v>
      </c>
      <c r="G13" s="4">
        <f t="shared" si="0"/>
        <v>11240</v>
      </c>
      <c r="H13" s="4">
        <f t="shared" si="1"/>
        <v>12364.000000000002</v>
      </c>
      <c r="I13" s="4"/>
      <c r="J13" s="6">
        <v>44599</v>
      </c>
      <c r="K13" s="4">
        <v>1</v>
      </c>
      <c r="L13" s="4" t="s">
        <v>111</v>
      </c>
      <c r="M13" s="4"/>
    </row>
    <row r="14" spans="1:13" x14ac:dyDescent="0.45">
      <c r="A14">
        <v>10</v>
      </c>
      <c r="B14" s="4">
        <v>10</v>
      </c>
      <c r="C14" s="5" t="s">
        <v>17</v>
      </c>
      <c r="D14" s="5" t="s">
        <v>13</v>
      </c>
      <c r="E14" s="4">
        <v>2</v>
      </c>
      <c r="F14" s="4">
        <v>3460</v>
      </c>
      <c r="G14" s="4">
        <f t="shared" si="0"/>
        <v>6920</v>
      </c>
      <c r="H14" s="4">
        <f t="shared" si="1"/>
        <v>7612.0000000000009</v>
      </c>
      <c r="I14" s="4"/>
      <c r="J14" s="6">
        <v>44599</v>
      </c>
      <c r="K14" s="4">
        <v>1</v>
      </c>
      <c r="L14" s="4" t="s">
        <v>111</v>
      </c>
      <c r="M14" s="4"/>
    </row>
    <row r="15" spans="1:13" x14ac:dyDescent="0.45">
      <c r="A15">
        <v>11</v>
      </c>
      <c r="B15" s="4">
        <v>11</v>
      </c>
      <c r="C15" s="5" t="s">
        <v>53</v>
      </c>
      <c r="D15" s="5" t="s">
        <v>18</v>
      </c>
      <c r="E15" s="4">
        <v>6</v>
      </c>
      <c r="F15" s="4">
        <v>3840</v>
      </c>
      <c r="G15" s="4">
        <f t="shared" si="0"/>
        <v>23040</v>
      </c>
      <c r="H15" s="4">
        <f t="shared" si="1"/>
        <v>25344.000000000004</v>
      </c>
      <c r="I15" s="4"/>
      <c r="J15" s="6">
        <v>44599</v>
      </c>
      <c r="K15" s="4">
        <v>1</v>
      </c>
      <c r="L15" s="11" t="s">
        <v>111</v>
      </c>
      <c r="M15" s="4"/>
    </row>
    <row r="16" spans="1:13" x14ac:dyDescent="0.45">
      <c r="A16">
        <v>12</v>
      </c>
      <c r="B16" s="4">
        <v>12</v>
      </c>
      <c r="C16" s="5" t="s">
        <v>19</v>
      </c>
      <c r="D16" s="5" t="s">
        <v>20</v>
      </c>
      <c r="E16" s="4">
        <v>104</v>
      </c>
      <c r="F16" s="4">
        <v>1472</v>
      </c>
      <c r="G16" s="4">
        <f t="shared" si="0"/>
        <v>153088</v>
      </c>
      <c r="H16" s="4">
        <f t="shared" si="1"/>
        <v>168396.80000000002</v>
      </c>
      <c r="I16" s="4"/>
      <c r="J16" s="6">
        <v>44599</v>
      </c>
      <c r="K16" s="4">
        <v>1</v>
      </c>
      <c r="L16" s="11" t="s">
        <v>111</v>
      </c>
      <c r="M16" s="4"/>
    </row>
    <row r="17" spans="1:13" x14ac:dyDescent="0.45">
      <c r="A17">
        <v>13</v>
      </c>
      <c r="B17" s="4">
        <v>13</v>
      </c>
      <c r="C17" s="5" t="s">
        <v>21</v>
      </c>
      <c r="D17" s="5" t="s">
        <v>20</v>
      </c>
      <c r="E17" s="4">
        <v>30</v>
      </c>
      <c r="F17" s="4">
        <v>203</v>
      </c>
      <c r="G17" s="4">
        <f t="shared" si="0"/>
        <v>6090</v>
      </c>
      <c r="H17" s="4">
        <f t="shared" si="1"/>
        <v>6699.0000000000009</v>
      </c>
      <c r="I17" s="4"/>
      <c r="J17" s="6">
        <v>44599</v>
      </c>
      <c r="K17" s="4">
        <v>1</v>
      </c>
      <c r="L17" s="11" t="s">
        <v>111</v>
      </c>
      <c r="M17" s="4"/>
    </row>
    <row r="18" spans="1:13" x14ac:dyDescent="0.45">
      <c r="A18">
        <v>14</v>
      </c>
      <c r="B18" s="4">
        <v>14</v>
      </c>
      <c r="C18" s="5" t="s">
        <v>22</v>
      </c>
      <c r="D18" s="5" t="s">
        <v>23</v>
      </c>
      <c r="E18" s="4">
        <v>4</v>
      </c>
      <c r="F18" s="4">
        <v>1170</v>
      </c>
      <c r="G18" s="4">
        <f t="shared" si="0"/>
        <v>4680</v>
      </c>
      <c r="H18" s="4">
        <f t="shared" si="1"/>
        <v>5148</v>
      </c>
      <c r="I18" s="4"/>
      <c r="J18" s="6">
        <v>44599</v>
      </c>
      <c r="K18" s="4">
        <v>1</v>
      </c>
      <c r="L18" s="11" t="s">
        <v>111</v>
      </c>
      <c r="M18" s="4"/>
    </row>
    <row r="19" spans="1:13" x14ac:dyDescent="0.45">
      <c r="A19">
        <v>15</v>
      </c>
      <c r="B19" s="4">
        <v>15</v>
      </c>
      <c r="C19" s="5" t="s">
        <v>24</v>
      </c>
      <c r="D19" s="5" t="s">
        <v>25</v>
      </c>
      <c r="E19" s="4">
        <v>4</v>
      </c>
      <c r="F19" s="4">
        <v>440</v>
      </c>
      <c r="G19" s="4">
        <f t="shared" si="0"/>
        <v>1760</v>
      </c>
      <c r="H19" s="4">
        <f t="shared" si="1"/>
        <v>1936.0000000000002</v>
      </c>
      <c r="I19" s="4"/>
      <c r="J19" s="6">
        <v>44599</v>
      </c>
      <c r="K19" s="4">
        <v>1</v>
      </c>
      <c r="L19" s="11" t="s">
        <v>111</v>
      </c>
      <c r="M19" s="4"/>
    </row>
    <row r="20" spans="1:13" x14ac:dyDescent="0.45">
      <c r="A20">
        <v>16</v>
      </c>
      <c r="B20" s="4">
        <v>16</v>
      </c>
      <c r="C20" s="5" t="s">
        <v>26</v>
      </c>
      <c r="D20" s="5" t="s">
        <v>27</v>
      </c>
      <c r="E20" s="4">
        <v>4</v>
      </c>
      <c r="F20" s="4">
        <v>1170</v>
      </c>
      <c r="G20" s="4">
        <f t="shared" si="0"/>
        <v>4680</v>
      </c>
      <c r="H20" s="4">
        <f t="shared" si="1"/>
        <v>5148</v>
      </c>
      <c r="I20" s="4" t="s">
        <v>98</v>
      </c>
      <c r="J20" s="6">
        <v>44599</v>
      </c>
      <c r="K20" s="4">
        <v>1</v>
      </c>
      <c r="L20" s="11" t="s">
        <v>111</v>
      </c>
      <c r="M20" s="4"/>
    </row>
    <row r="21" spans="1:13" x14ac:dyDescent="0.45">
      <c r="B21" s="4"/>
      <c r="C21" s="10" t="s">
        <v>110</v>
      </c>
      <c r="D21" s="4"/>
      <c r="E21" s="4"/>
      <c r="F21" s="4"/>
      <c r="G21" s="4">
        <f>SUM(G5:G20)</f>
        <v>527298</v>
      </c>
      <c r="H21" s="4">
        <f t="shared" si="1"/>
        <v>580027.80000000005</v>
      </c>
      <c r="I21" s="4">
        <v>524180</v>
      </c>
      <c r="J21" s="4"/>
      <c r="K21" s="4"/>
      <c r="L21" s="4"/>
      <c r="M21" s="4"/>
    </row>
    <row r="22" spans="1:13" x14ac:dyDescent="0.45">
      <c r="B22" s="7"/>
      <c r="C22" s="8"/>
      <c r="D22" s="7"/>
      <c r="E22" s="7"/>
      <c r="F22" s="7"/>
      <c r="G22" s="7"/>
      <c r="H22" s="7"/>
      <c r="I22" s="7">
        <f>I21*1.1</f>
        <v>576598</v>
      </c>
      <c r="J22" s="7"/>
      <c r="K22" s="7"/>
      <c r="L22" s="7"/>
      <c r="M22" s="4"/>
    </row>
    <row r="23" spans="1:13" x14ac:dyDescent="0.45">
      <c r="A23" t="s">
        <v>36</v>
      </c>
      <c r="B23" s="7" t="s">
        <v>79</v>
      </c>
      <c r="C23" s="8" t="s">
        <v>107</v>
      </c>
      <c r="D23" s="7"/>
      <c r="E23" s="7"/>
      <c r="F23" s="7"/>
      <c r="G23" s="7"/>
      <c r="H23" s="7">
        <f t="shared" si="1"/>
        <v>0</v>
      </c>
      <c r="I23" s="7"/>
      <c r="J23" s="7"/>
      <c r="K23" s="7"/>
      <c r="L23" s="7"/>
      <c r="M23" s="7"/>
    </row>
    <row r="24" spans="1:13" x14ac:dyDescent="0.45">
      <c r="A24" t="s">
        <v>0</v>
      </c>
      <c r="B24" t="s">
        <v>1</v>
      </c>
      <c r="C24" t="s">
        <v>2</v>
      </c>
      <c r="D24" t="s">
        <v>3</v>
      </c>
      <c r="E24" t="s">
        <v>4</v>
      </c>
      <c r="H24">
        <f t="shared" si="1"/>
        <v>0</v>
      </c>
    </row>
    <row r="25" spans="1:13" x14ac:dyDescent="0.45">
      <c r="B25">
        <v>1</v>
      </c>
      <c r="C25" s="2" t="s">
        <v>55</v>
      </c>
      <c r="D25" s="2" t="s">
        <v>10</v>
      </c>
      <c r="E25">
        <v>6</v>
      </c>
      <c r="F25">
        <v>1680</v>
      </c>
      <c r="G25">
        <f t="shared" si="0"/>
        <v>10080</v>
      </c>
      <c r="H25">
        <f t="shared" si="1"/>
        <v>11088</v>
      </c>
      <c r="J25" s="3">
        <v>44604</v>
      </c>
      <c r="K25">
        <v>1</v>
      </c>
      <c r="L25" t="s">
        <v>111</v>
      </c>
    </row>
    <row r="26" spans="1:13" x14ac:dyDescent="0.45">
      <c r="A26">
        <v>2</v>
      </c>
      <c r="B26">
        <v>2</v>
      </c>
      <c r="C26" s="2" t="s">
        <v>69</v>
      </c>
      <c r="D26" s="2" t="s">
        <v>10</v>
      </c>
      <c r="E26">
        <v>4</v>
      </c>
      <c r="F26">
        <v>2150</v>
      </c>
      <c r="G26">
        <f t="shared" si="0"/>
        <v>8600</v>
      </c>
      <c r="H26">
        <f t="shared" si="1"/>
        <v>9460</v>
      </c>
      <c r="J26" s="3">
        <v>44604</v>
      </c>
      <c r="K26">
        <v>1</v>
      </c>
      <c r="L26" t="s">
        <v>111</v>
      </c>
    </row>
    <row r="27" spans="1:13" x14ac:dyDescent="0.45">
      <c r="A27">
        <v>3</v>
      </c>
      <c r="B27">
        <v>3</v>
      </c>
      <c r="C27" t="s">
        <v>29</v>
      </c>
      <c r="D27" t="s">
        <v>13</v>
      </c>
      <c r="E27">
        <v>2</v>
      </c>
      <c r="F27">
        <v>19920</v>
      </c>
      <c r="G27">
        <f t="shared" si="0"/>
        <v>39840</v>
      </c>
      <c r="H27">
        <f t="shared" si="1"/>
        <v>43824</v>
      </c>
    </row>
    <row r="28" spans="1:13" x14ac:dyDescent="0.45">
      <c r="A28">
        <v>4</v>
      </c>
      <c r="B28">
        <v>4</v>
      </c>
      <c r="C28" t="s">
        <v>30</v>
      </c>
      <c r="D28" t="s">
        <v>13</v>
      </c>
      <c r="E28">
        <v>6</v>
      </c>
      <c r="F28">
        <v>7890</v>
      </c>
      <c r="G28">
        <f t="shared" si="0"/>
        <v>47340</v>
      </c>
      <c r="H28">
        <f t="shared" si="1"/>
        <v>52074.000000000007</v>
      </c>
    </row>
    <row r="29" spans="1:13" x14ac:dyDescent="0.45">
      <c r="A29">
        <v>5</v>
      </c>
      <c r="B29">
        <v>5</v>
      </c>
      <c r="C29" s="2" t="s">
        <v>67</v>
      </c>
      <c r="D29" s="2" t="s">
        <v>13</v>
      </c>
      <c r="E29">
        <v>12</v>
      </c>
      <c r="F29">
        <v>7230</v>
      </c>
      <c r="G29">
        <f t="shared" si="0"/>
        <v>86760</v>
      </c>
      <c r="H29">
        <f t="shared" si="1"/>
        <v>95436.000000000015</v>
      </c>
      <c r="J29" s="3">
        <v>44604</v>
      </c>
      <c r="K29">
        <v>10</v>
      </c>
    </row>
    <row r="30" spans="1:13" x14ac:dyDescent="0.45">
      <c r="A30">
        <v>6</v>
      </c>
      <c r="B30">
        <v>6</v>
      </c>
      <c r="C30" t="s">
        <v>31</v>
      </c>
      <c r="D30" t="s">
        <v>13</v>
      </c>
      <c r="E30">
        <v>6</v>
      </c>
      <c r="F30">
        <v>8550</v>
      </c>
      <c r="G30">
        <f t="shared" si="0"/>
        <v>51300</v>
      </c>
      <c r="H30">
        <f t="shared" si="1"/>
        <v>56430.000000000007</v>
      </c>
    </row>
    <row r="31" spans="1:13" x14ac:dyDescent="0.45">
      <c r="A31">
        <v>7</v>
      </c>
      <c r="B31">
        <v>7</v>
      </c>
      <c r="C31" s="2" t="s">
        <v>70</v>
      </c>
      <c r="D31" s="2" t="s">
        <v>32</v>
      </c>
      <c r="E31">
        <v>6</v>
      </c>
      <c r="F31">
        <v>2230</v>
      </c>
      <c r="G31">
        <f t="shared" si="0"/>
        <v>13380</v>
      </c>
      <c r="H31">
        <f t="shared" si="1"/>
        <v>14718.000000000002</v>
      </c>
      <c r="J31" s="3">
        <v>44604</v>
      </c>
      <c r="K31">
        <v>1</v>
      </c>
      <c r="L31" t="s">
        <v>111</v>
      </c>
    </row>
    <row r="32" spans="1:13" x14ac:dyDescent="0.45">
      <c r="A32">
        <v>8</v>
      </c>
      <c r="B32">
        <v>8</v>
      </c>
      <c r="C32" t="s">
        <v>19</v>
      </c>
      <c r="D32" t="s">
        <v>20</v>
      </c>
      <c r="E32">
        <v>84</v>
      </c>
      <c r="F32">
        <v>1528</v>
      </c>
      <c r="G32">
        <f t="shared" si="0"/>
        <v>128352</v>
      </c>
      <c r="H32">
        <f t="shared" si="1"/>
        <v>141187.20000000001</v>
      </c>
    </row>
    <row r="33" spans="1:12" x14ac:dyDescent="0.45">
      <c r="C33" t="s">
        <v>56</v>
      </c>
      <c r="D33" t="s">
        <v>20</v>
      </c>
      <c r="E33">
        <v>8</v>
      </c>
      <c r="F33">
        <v>203</v>
      </c>
      <c r="G33">
        <f t="shared" si="0"/>
        <v>1624</v>
      </c>
      <c r="H33">
        <f t="shared" si="1"/>
        <v>1786.4</v>
      </c>
    </row>
    <row r="34" spans="1:12" x14ac:dyDescent="0.45">
      <c r="A34">
        <v>9</v>
      </c>
      <c r="B34">
        <v>9</v>
      </c>
      <c r="C34" t="s">
        <v>33</v>
      </c>
      <c r="D34" t="s">
        <v>65</v>
      </c>
      <c r="E34">
        <v>36</v>
      </c>
      <c r="F34">
        <v>101</v>
      </c>
      <c r="G34">
        <f t="shared" si="0"/>
        <v>3636</v>
      </c>
      <c r="H34">
        <f t="shared" si="1"/>
        <v>3999.6000000000004</v>
      </c>
    </row>
    <row r="35" spans="1:12" x14ac:dyDescent="0.45">
      <c r="A35">
        <v>10</v>
      </c>
      <c r="B35">
        <v>10</v>
      </c>
      <c r="C35" t="s">
        <v>34</v>
      </c>
      <c r="D35" t="s">
        <v>35</v>
      </c>
      <c r="E35">
        <v>6</v>
      </c>
      <c r="F35">
        <v>1430</v>
      </c>
      <c r="G35">
        <f t="shared" si="0"/>
        <v>8580</v>
      </c>
      <c r="H35">
        <f t="shared" si="1"/>
        <v>9438</v>
      </c>
    </row>
    <row r="36" spans="1:12" x14ac:dyDescent="0.45">
      <c r="B36" s="7"/>
      <c r="C36" s="7" t="s">
        <v>110</v>
      </c>
      <c r="D36" s="7"/>
      <c r="E36" s="7"/>
      <c r="F36" s="7"/>
      <c r="G36" s="7">
        <f>SUM(G25:G35)</f>
        <v>399492</v>
      </c>
      <c r="H36" s="7">
        <f t="shared" si="1"/>
        <v>439441.2</v>
      </c>
      <c r="I36" s="7"/>
      <c r="J36" s="7"/>
      <c r="K36" s="7"/>
      <c r="L36" s="7"/>
    </row>
    <row r="37" spans="1:12" x14ac:dyDescent="0.45">
      <c r="A37" t="s">
        <v>37</v>
      </c>
      <c r="B37" s="9" t="s">
        <v>79</v>
      </c>
      <c r="C37" s="9" t="s">
        <v>108</v>
      </c>
      <c r="D37" s="9"/>
      <c r="E37" s="9"/>
      <c r="F37" s="9"/>
      <c r="G37" s="9"/>
      <c r="H37" s="9">
        <f t="shared" si="1"/>
        <v>0</v>
      </c>
      <c r="I37" s="9"/>
      <c r="J37" s="9"/>
      <c r="K37" s="9"/>
      <c r="L37" s="9"/>
    </row>
    <row r="38" spans="1:12" x14ac:dyDescent="0.45">
      <c r="C38" t="s">
        <v>62</v>
      </c>
      <c r="D38" t="s">
        <v>38</v>
      </c>
      <c r="E38">
        <v>2</v>
      </c>
      <c r="G38">
        <v>1360</v>
      </c>
      <c r="H38">
        <f t="shared" si="1"/>
        <v>1496.0000000000002</v>
      </c>
    </row>
    <row r="39" spans="1:12" x14ac:dyDescent="0.45">
      <c r="C39" t="s">
        <v>39</v>
      </c>
      <c r="D39" t="s">
        <v>83</v>
      </c>
      <c r="E39">
        <v>36</v>
      </c>
      <c r="G39">
        <v>18792</v>
      </c>
      <c r="H39">
        <f t="shared" si="1"/>
        <v>20671.2</v>
      </c>
    </row>
    <row r="40" spans="1:12" x14ac:dyDescent="0.45">
      <c r="C40" t="s">
        <v>54</v>
      </c>
      <c r="D40" t="s">
        <v>84</v>
      </c>
      <c r="E40">
        <v>30</v>
      </c>
      <c r="G40">
        <v>26550</v>
      </c>
      <c r="H40">
        <f t="shared" si="1"/>
        <v>29205.000000000004</v>
      </c>
    </row>
    <row r="41" spans="1:12" x14ac:dyDescent="0.45">
      <c r="B41" t="s">
        <v>64</v>
      </c>
      <c r="C41" t="s">
        <v>63</v>
      </c>
      <c r="D41" t="s">
        <v>97</v>
      </c>
      <c r="E41">
        <v>60</v>
      </c>
      <c r="G41">
        <v>1980</v>
      </c>
      <c r="H41">
        <f t="shared" si="1"/>
        <v>2178</v>
      </c>
    </row>
    <row r="42" spans="1:12" x14ac:dyDescent="0.45">
      <c r="C42" t="s">
        <v>48</v>
      </c>
      <c r="D42" t="s">
        <v>85</v>
      </c>
      <c r="E42" t="s">
        <v>49</v>
      </c>
      <c r="G42">
        <v>0</v>
      </c>
      <c r="H42">
        <f t="shared" si="1"/>
        <v>0</v>
      </c>
    </row>
    <row r="43" spans="1:12" x14ac:dyDescent="0.45">
      <c r="B43" t="s">
        <v>64</v>
      </c>
      <c r="C43" t="s">
        <v>96</v>
      </c>
      <c r="D43" t="s">
        <v>86</v>
      </c>
      <c r="E43">
        <v>26</v>
      </c>
      <c r="G43">
        <v>1248</v>
      </c>
      <c r="H43">
        <f t="shared" si="1"/>
        <v>1372.8000000000002</v>
      </c>
    </row>
    <row r="44" spans="1:12" x14ac:dyDescent="0.45">
      <c r="B44" t="s">
        <v>64</v>
      </c>
      <c r="C44" t="s">
        <v>95</v>
      </c>
      <c r="D44" t="s">
        <v>87</v>
      </c>
      <c r="E44">
        <v>6</v>
      </c>
      <c r="G44">
        <v>414</v>
      </c>
      <c r="H44">
        <f t="shared" si="1"/>
        <v>455.40000000000003</v>
      </c>
    </row>
    <row r="45" spans="1:12" x14ac:dyDescent="0.45">
      <c r="C45" t="s">
        <v>40</v>
      </c>
      <c r="D45" t="s">
        <v>41</v>
      </c>
      <c r="E45">
        <v>4</v>
      </c>
      <c r="G45">
        <v>2040</v>
      </c>
      <c r="H45">
        <f t="shared" si="1"/>
        <v>2244</v>
      </c>
    </row>
    <row r="46" spans="1:12" x14ac:dyDescent="0.45">
      <c r="C46" s="1" t="s">
        <v>57</v>
      </c>
      <c r="D46" t="s">
        <v>91</v>
      </c>
      <c r="E46">
        <v>4</v>
      </c>
      <c r="G46">
        <v>1400</v>
      </c>
      <c r="H46">
        <f t="shared" si="1"/>
        <v>1540.0000000000002</v>
      </c>
    </row>
    <row r="47" spans="1:12" x14ac:dyDescent="0.45">
      <c r="C47" t="s">
        <v>50</v>
      </c>
      <c r="D47" t="s">
        <v>92</v>
      </c>
      <c r="E47">
        <v>1</v>
      </c>
      <c r="G47">
        <v>447</v>
      </c>
      <c r="H47">
        <f t="shared" si="1"/>
        <v>491.70000000000005</v>
      </c>
    </row>
    <row r="48" spans="1:12" x14ac:dyDescent="0.45">
      <c r="C48" t="s">
        <v>59</v>
      </c>
      <c r="D48" t="s">
        <v>93</v>
      </c>
      <c r="E48">
        <v>4</v>
      </c>
      <c r="G48">
        <v>540</v>
      </c>
      <c r="H48">
        <f t="shared" si="1"/>
        <v>594</v>
      </c>
    </row>
    <row r="49" spans="1:12" x14ac:dyDescent="0.45">
      <c r="C49" t="s">
        <v>60</v>
      </c>
      <c r="D49" t="s">
        <v>94</v>
      </c>
      <c r="E49">
        <v>4</v>
      </c>
      <c r="G49">
        <v>800</v>
      </c>
      <c r="H49">
        <f t="shared" si="1"/>
        <v>880.00000000000011</v>
      </c>
    </row>
    <row r="50" spans="1:12" x14ac:dyDescent="0.45">
      <c r="C50" t="s">
        <v>58</v>
      </c>
      <c r="D50" t="s">
        <v>90</v>
      </c>
      <c r="E50">
        <v>4</v>
      </c>
      <c r="G50">
        <v>716</v>
      </c>
      <c r="H50">
        <f t="shared" si="1"/>
        <v>787.6</v>
      </c>
    </row>
    <row r="51" spans="1:12" x14ac:dyDescent="0.45">
      <c r="D51" t="s">
        <v>66</v>
      </c>
      <c r="E51">
        <v>24</v>
      </c>
      <c r="H51">
        <f>G51*1.1</f>
        <v>0</v>
      </c>
      <c r="I51" t="s">
        <v>99</v>
      </c>
    </row>
    <row r="52" spans="1:12" x14ac:dyDescent="0.45">
      <c r="C52" t="s">
        <v>45</v>
      </c>
      <c r="D52" t="s">
        <v>44</v>
      </c>
      <c r="E52" t="s">
        <v>49</v>
      </c>
      <c r="G52">
        <v>0</v>
      </c>
      <c r="H52">
        <f t="shared" si="1"/>
        <v>0</v>
      </c>
    </row>
    <row r="53" spans="1:12" x14ac:dyDescent="0.45">
      <c r="C53" t="s">
        <v>46</v>
      </c>
      <c r="D53" t="s">
        <v>47</v>
      </c>
      <c r="E53">
        <v>64</v>
      </c>
      <c r="G53">
        <v>2880</v>
      </c>
      <c r="H53">
        <f t="shared" si="1"/>
        <v>3168.0000000000005</v>
      </c>
    </row>
    <row r="54" spans="1:12" x14ac:dyDescent="0.45">
      <c r="B54" s="4"/>
      <c r="C54" s="4" t="s">
        <v>61</v>
      </c>
      <c r="D54" s="4"/>
      <c r="E54" s="4">
        <v>8</v>
      </c>
      <c r="F54" s="4">
        <v>1770</v>
      </c>
      <c r="G54" s="4">
        <f>E54*F54</f>
        <v>14160</v>
      </c>
      <c r="H54" s="4">
        <f t="shared" si="1"/>
        <v>15576.000000000002</v>
      </c>
      <c r="I54" s="4"/>
      <c r="J54" s="4"/>
      <c r="K54" s="4"/>
      <c r="L54" s="4"/>
    </row>
    <row r="55" spans="1:12" x14ac:dyDescent="0.45">
      <c r="B55" s="4"/>
      <c r="C55" s="4" t="s">
        <v>82</v>
      </c>
      <c r="D55" s="4" t="s">
        <v>88</v>
      </c>
      <c r="E55" s="4">
        <v>64</v>
      </c>
      <c r="F55" s="4"/>
      <c r="G55" s="4"/>
      <c r="H55" s="4"/>
      <c r="I55" s="4"/>
      <c r="J55" s="4"/>
      <c r="K55" s="4"/>
      <c r="L55" s="4"/>
    </row>
    <row r="56" spans="1:12" x14ac:dyDescent="0.45">
      <c r="B56" s="4"/>
      <c r="C56" s="4" t="s">
        <v>81</v>
      </c>
      <c r="D56" s="4" t="s">
        <v>89</v>
      </c>
      <c r="E56" s="4">
        <f>E43+E44+E55+E53</f>
        <v>160</v>
      </c>
      <c r="F56" s="4"/>
      <c r="G56" s="4"/>
      <c r="H56" s="4"/>
      <c r="I56" s="4"/>
      <c r="J56" s="4"/>
      <c r="K56" s="4"/>
      <c r="L56" s="4"/>
    </row>
    <row r="57" spans="1:12" x14ac:dyDescent="0.45">
      <c r="B57" s="7"/>
      <c r="C57" s="7" t="s">
        <v>110</v>
      </c>
      <c r="D57" s="7"/>
      <c r="E57" s="7"/>
      <c r="F57" s="7"/>
      <c r="G57" s="7">
        <f>SUM(G38:G54)</f>
        <v>73327</v>
      </c>
      <c r="H57" s="7">
        <f t="shared" si="1"/>
        <v>80659.700000000012</v>
      </c>
      <c r="I57" s="7"/>
      <c r="J57" s="7"/>
      <c r="K57" s="7"/>
      <c r="L57" s="7"/>
    </row>
    <row r="58" spans="1:12" x14ac:dyDescent="0.45">
      <c r="B58" s="9" t="s">
        <v>80</v>
      </c>
      <c r="C58" s="9" t="s">
        <v>102</v>
      </c>
      <c r="D58" s="9"/>
      <c r="E58" s="9"/>
      <c r="F58" s="9"/>
      <c r="G58" s="9"/>
      <c r="H58" s="9"/>
      <c r="I58" s="9"/>
      <c r="J58" s="9"/>
      <c r="K58" s="9"/>
      <c r="L58" s="9"/>
    </row>
    <row r="59" spans="1:12" x14ac:dyDescent="0.45">
      <c r="A59" t="s">
        <v>42</v>
      </c>
      <c r="D59" t="s">
        <v>76</v>
      </c>
      <c r="E59">
        <v>2</v>
      </c>
      <c r="G59">
        <f>E59*F59</f>
        <v>0</v>
      </c>
      <c r="H59">
        <f t="shared" si="1"/>
        <v>0</v>
      </c>
      <c r="I59" t="s">
        <v>99</v>
      </c>
    </row>
    <row r="60" spans="1:12" x14ac:dyDescent="0.45">
      <c r="C60" s="2"/>
      <c r="D60" s="2" t="s">
        <v>78</v>
      </c>
      <c r="E60">
        <v>2</v>
      </c>
      <c r="F60">
        <v>41500</v>
      </c>
      <c r="G60">
        <f t="shared" ref="G60:G66" si="2">E60*F60</f>
        <v>83000</v>
      </c>
      <c r="H60">
        <f t="shared" si="1"/>
        <v>91300.000000000015</v>
      </c>
      <c r="J60" s="3">
        <v>44604</v>
      </c>
    </row>
    <row r="61" spans="1:12" x14ac:dyDescent="0.45">
      <c r="C61" s="2"/>
      <c r="D61" s="2" t="s">
        <v>77</v>
      </c>
      <c r="E61">
        <v>2</v>
      </c>
      <c r="F61">
        <v>9750</v>
      </c>
      <c r="G61">
        <f t="shared" si="2"/>
        <v>19500</v>
      </c>
      <c r="H61">
        <f t="shared" si="1"/>
        <v>21450</v>
      </c>
      <c r="J61" s="3">
        <v>44604</v>
      </c>
    </row>
    <row r="62" spans="1:12" x14ac:dyDescent="0.45">
      <c r="C62" s="2"/>
      <c r="D62" s="2" t="s">
        <v>75</v>
      </c>
      <c r="E62">
        <v>6</v>
      </c>
      <c r="F62">
        <v>5800</v>
      </c>
      <c r="G62">
        <f t="shared" si="2"/>
        <v>34800</v>
      </c>
      <c r="H62">
        <f t="shared" si="1"/>
        <v>38280</v>
      </c>
      <c r="J62" s="3">
        <v>44604</v>
      </c>
    </row>
    <row r="63" spans="1:12" x14ac:dyDescent="0.45">
      <c r="C63" s="2"/>
      <c r="D63" s="2" t="s">
        <v>74</v>
      </c>
      <c r="E63">
        <v>6</v>
      </c>
      <c r="F63">
        <v>4000</v>
      </c>
      <c r="G63">
        <f t="shared" si="2"/>
        <v>24000</v>
      </c>
      <c r="H63">
        <f t="shared" si="1"/>
        <v>26400.000000000004</v>
      </c>
      <c r="J63" s="3">
        <v>44604</v>
      </c>
    </row>
    <row r="64" spans="1:12" x14ac:dyDescent="0.45">
      <c r="C64" s="2"/>
      <c r="D64" s="2" t="s">
        <v>72</v>
      </c>
      <c r="E64">
        <v>6</v>
      </c>
      <c r="F64">
        <v>8250</v>
      </c>
      <c r="G64">
        <f t="shared" si="2"/>
        <v>49500</v>
      </c>
      <c r="H64">
        <f t="shared" si="1"/>
        <v>54450.000000000007</v>
      </c>
      <c r="J64" s="3">
        <v>44604</v>
      </c>
    </row>
    <row r="65" spans="2:12" x14ac:dyDescent="0.45">
      <c r="C65" s="2"/>
      <c r="D65" s="2" t="s">
        <v>73</v>
      </c>
      <c r="E65">
        <v>6</v>
      </c>
      <c r="F65">
        <v>8000</v>
      </c>
      <c r="G65">
        <f t="shared" si="2"/>
        <v>48000</v>
      </c>
      <c r="H65">
        <f t="shared" si="1"/>
        <v>52800.000000000007</v>
      </c>
      <c r="J65" s="3">
        <v>44604</v>
      </c>
    </row>
    <row r="66" spans="2:12" x14ac:dyDescent="0.45">
      <c r="C66" s="2"/>
      <c r="D66" s="2" t="s">
        <v>71</v>
      </c>
      <c r="E66">
        <v>4</v>
      </c>
      <c r="F66">
        <v>35000</v>
      </c>
      <c r="G66">
        <f t="shared" si="2"/>
        <v>140000</v>
      </c>
      <c r="H66">
        <f t="shared" si="1"/>
        <v>154000</v>
      </c>
      <c r="J66" s="3">
        <v>44604</v>
      </c>
    </row>
    <row r="67" spans="2:12" x14ac:dyDescent="0.45">
      <c r="B67" s="7"/>
      <c r="C67" s="7" t="s">
        <v>110</v>
      </c>
      <c r="D67" s="7"/>
      <c r="E67" s="7">
        <f>SUM(E59:E66)</f>
        <v>34</v>
      </c>
      <c r="F67" s="7"/>
      <c r="G67" s="7">
        <f>SUM(G59:G66)</f>
        <v>398800</v>
      </c>
      <c r="H67" s="7">
        <f t="shared" si="1"/>
        <v>438680.00000000006</v>
      </c>
      <c r="I67" s="7"/>
      <c r="J67" s="7"/>
      <c r="K67" s="7"/>
      <c r="L67" s="7"/>
    </row>
    <row r="69" spans="2:12" x14ac:dyDescent="0.45">
      <c r="G69">
        <f>G21+G36+G57+G67</f>
        <v>1398917</v>
      </c>
      <c r="K69" t="s">
        <v>51</v>
      </c>
    </row>
    <row r="70" spans="2:12" x14ac:dyDescent="0.45">
      <c r="G70" t="s">
        <v>52</v>
      </c>
    </row>
  </sheetData>
  <phoneticPr fontId="18"/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SDC345_frame_arm_9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kengo</dc:creator>
  <cp:lastModifiedBy>kengo</cp:lastModifiedBy>
  <cp:lastPrinted>2022-02-07T05:35:56Z</cp:lastPrinted>
  <dcterms:created xsi:type="dcterms:W3CDTF">2022-02-14T06:48:57Z</dcterms:created>
  <dcterms:modified xsi:type="dcterms:W3CDTF">2022-02-15T06:49:56Z</dcterms:modified>
</cp:coreProperties>
</file>